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<sst xmlns="http://schemas.openxmlformats.org/spreadsheetml/2006/main" count="264" uniqueCount="198">
  <si>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</si>
  <si>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</si>
  <si>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</si>
  <si>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</si>
  <si>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</si>
  <si>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</si>
  <si>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</si>
  <si>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</si>
  <si>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</si>
  <si>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</si>
  <si>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</si>
  <si>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</si>
  <si>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</si>
  <si>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</si>
  <si>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</si>
  <si>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</si>
  <si>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</si>
  <si>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</si>
  <si>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</si>
  <si>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</si>
  <si>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</si>
  <si>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</si>
  <si>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</si>
  <si>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</si>
  <si>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</si>
  <si>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</si>
  <si>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</si>
  <si>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</si>
  <si>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</si>
  <si>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</si>
  <si>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</si>
  <si>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</si>
  <si>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</si>
  <si>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</si>
  <si>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</si>
  <si>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</si>
  <si>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</si>
  <si>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</si>
  <si>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</si>
  <si>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</si>
  <si>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</si>
  <si>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</si>
  <si>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</si>
  <si>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</si>
  <si>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</si>
  <si>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</si>
  <si>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</si>
  <si>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</si>
  <si>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</si>
  <si>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</si>
  <si>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</si>
  <si>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</si>
  <si>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</si>
  <si>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</si>
  <si>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</si>
  <si>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</si>
  <si>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</si>
  <si>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</si>
  <si>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</si>
  <si>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</si>
  <si>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</si>
  <si>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</si>
  <si>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</si>
  <si>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</si>
  <si>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</si>
  <si>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</si>
  <si>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</si>
  <si>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</si>
  <si>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</si>
  <si>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</si>
  <si>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</si>
  <si>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</si>
  <si>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</si>
  <si>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</si>
  <si>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</si>
  <si>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</si>
  <si>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</si>
  <si>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</si>
  <si>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</si>
  <si>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</si>
  <si>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</si>
  <si>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</si>
  <si>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</si>
  <si>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</si>
  <si>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</si>
  <si>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</si>
  <si>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</si>
  <si>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</si>
  <si>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</si>
  <si>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</si>
  <si>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</si>
  <si>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</si>
  <si>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</si>
  <si>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</si>
  <si>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</si>
  <si>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</si>
  <si>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</si>
  <si>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</si>
  <si>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</si>
  <si>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</si>
  <si>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</si>
  <si>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</si>
  <si>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</si>
  <si>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</si>
  <si>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</si>
  <si>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</si>
  <si>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</si>
  <si>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</si>
  <si>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</si>
  <si>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</si>
  <si>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</si>
  <si>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</si>
  <si>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</si>
  <si>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</si>
  <si>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</si>
  <si>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</si>
  <si>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</si>
  <si>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</si>
  <si>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</si>
  <si>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</si>
  <si>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</si>
  <si>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</si>
  <si>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</si>
  <si>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</si>
  <si>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</si>
  <si>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</si>
  <si>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</si>
  <si>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</si>
  <si>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</si>
  <si>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</si>
  <si>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</si>
  <si>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</si>
  <si>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</si>
  <si>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</si>
  <si>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</si>
  <si>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</si>
  <si>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</si>
  <si>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</si>
  <si>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</si>
  <si>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</si>
  <si>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</si>
  <si>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</si>
  <si>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</si>
  <si>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</si>
  <si>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</si>
  <si>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</si>
  <si>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</si>
  <si>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</si>
  <si>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</si>
  <si>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</si>
  <si>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</si>
  <si>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</si>
  <si>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</si>
  <si>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</si>
  <si>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</si>
  <si>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</si>
  <si>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</si>
  <si>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</si>
  <si>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</si>
  <si>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</si>
  <si>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</si>
  <si>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</si>
  <si>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</si>
  <si>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</si>
  <si>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</si>
  <si>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</si>
  <si>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</si>
  <si>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</si>
  <si>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</si>
  <si>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</si>
  <si>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</si>
  <si>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</si>
  <si>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</si>
  <si>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</si>
  <si>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</si>
  <si>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</si>
  <si>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</si>
  <si>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</si>
  <si>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</si>
  <si>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</si>
  <si>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</si>
  <si>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</si>
  <si>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</si>
  <si>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</si>
  <si>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</si>
  <si>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</si>
  <si>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</si>
  <si>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</si>
  <si>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</si>
  <si>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</si>
  <si>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</si>
  <si>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Ківерцівський районний суд Волинської області</t>
  </si>
  <si>
    <t>45200.м. Ківерці.вул. Грушевського 20</t>
  </si>
  <si>
    <t>Доручення судів України / іноземних судів</t>
  </si>
  <si>
    <t xml:space="preserve">Розглянуто справ судом присяжних </t>
  </si>
  <si>
    <t/>
  </si>
  <si>
    <t>В.О. Некритюк</t>
  </si>
  <si>
    <t>2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</si>
</sst>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&amp;LA2A8DFDD&amp;C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166</v>
      </c>
      <c r="F6" s="90">
        <v>147</v>
      </c>
      <c r="G6" s="90">
        <v>1</v>
      </c>
      <c r="H6" s="90">
        <v>131</v>
      </c>
      <c r="I6" s="90" t="s">
        <v>183</v>
      </c>
      <c r="J6" s="90">
        <v>35</v>
      </c>
      <c r="K6" s="91">
        <v>4</v>
      </c>
      <c r="L6" s="101">
        <f>E6-F6</f>
        <v>19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881</v>
      </c>
      <c r="F7" s="90">
        <v>878</v>
      </c>
      <c r="G7" s="90">
        <v>4</v>
      </c>
      <c r="H7" s="90">
        <v>876</v>
      </c>
      <c r="I7" s="90">
        <v>766</v>
      </c>
      <c r="J7" s="90">
        <v>5</v>
      </c>
      <c r="K7" s="91"/>
      <c r="L7" s="101">
        <f>E7-F7</f>
        <v>3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4</v>
      </c>
      <c r="F8" s="90">
        <v>4</v>
      </c>
      <c r="G8" s="90"/>
      <c r="H8" s="90">
        <v>4</v>
      </c>
      <c r="I8" s="90">
        <v>4</v>
      </c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421</v>
      </c>
      <c r="F9" s="90">
        <v>418</v>
      </c>
      <c r="G9" s="90"/>
      <c r="H9" s="90">
        <v>395</v>
      </c>
      <c r="I9" s="90">
        <v>303</v>
      </c>
      <c r="J9" s="90">
        <v>26</v>
      </c>
      <c r="K9" s="91"/>
      <c r="L9" s="101">
        <f>E9-F9</f>
        <v>3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10</v>
      </c>
      <c r="F13" s="90">
        <v>10</v>
      </c>
      <c r="G13" s="90"/>
      <c r="H13" s="90">
        <v>10</v>
      </c>
      <c r="I13" s="90">
        <v>10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1484</v>
      </c>
      <c r="F14" s="105">
        <f>SUM(F6:F13)</f>
        <v>1458</v>
      </c>
      <c r="G14" s="105">
        <f>SUM(G6:G13)</f>
        <v>5</v>
      </c>
      <c r="H14" s="105">
        <f>SUM(H6:H13)</f>
        <v>1417</v>
      </c>
      <c r="I14" s="105">
        <f>SUM(I6:I13)</f>
        <v>1083</v>
      </c>
      <c r="J14" s="105">
        <f>SUM(J6:J13)</f>
        <v>67</v>
      </c>
      <c r="K14" s="105">
        <f>SUM(K6:K13)</f>
        <v>5</v>
      </c>
      <c r="L14" s="101">
        <f>E14-F14</f>
        <v>26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224</v>
      </c>
      <c r="F15" s="92">
        <v>224</v>
      </c>
      <c r="G15" s="92">
        <v>2</v>
      </c>
      <c r="H15" s="92">
        <v>224</v>
      </c>
      <c r="I15" s="92">
        <v>209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223</v>
      </c>
      <c r="F16" s="92">
        <v>210</v>
      </c>
      <c r="G16" s="92">
        <v>2</v>
      </c>
      <c r="H16" s="92">
        <v>209</v>
      </c>
      <c r="I16" s="92">
        <v>136</v>
      </c>
      <c r="J16" s="92">
        <v>14</v>
      </c>
      <c r="K16" s="91"/>
      <c r="L16" s="101">
        <f>E16-F16</f>
        <v>13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5</v>
      </c>
      <c r="F18" s="91">
        <v>4</v>
      </c>
      <c r="G18" s="91"/>
      <c r="H18" s="91">
        <v>5</v>
      </c>
      <c r="I18" s="91">
        <v>3</v>
      </c>
      <c r="J18" s="91"/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>
        <v>13</v>
      </c>
      <c r="F21" s="91">
        <v>13</v>
      </c>
      <c r="G21" s="91"/>
      <c r="H21" s="91">
        <v>13</v>
      </c>
      <c r="I21" s="91">
        <v>12</v>
      </c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256</v>
      </c>
      <c r="F22" s="91">
        <v>242</v>
      </c>
      <c r="G22" s="91">
        <v>2</v>
      </c>
      <c r="H22" s="91">
        <v>242</v>
      </c>
      <c r="I22" s="91">
        <v>151</v>
      </c>
      <c r="J22" s="91">
        <v>14</v>
      </c>
      <c r="K22" s="91"/>
      <c r="L22" s="101">
        <f>E22-F22</f>
        <v>14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20</v>
      </c>
      <c r="F23" s="91">
        <v>20</v>
      </c>
      <c r="G23" s="91"/>
      <c r="H23" s="91">
        <v>20</v>
      </c>
      <c r="I23" s="91">
        <v>16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995</v>
      </c>
      <c r="F25" s="91">
        <v>977</v>
      </c>
      <c r="G25" s="91">
        <v>1</v>
      </c>
      <c r="H25" s="91">
        <v>980</v>
      </c>
      <c r="I25" s="91">
        <v>933</v>
      </c>
      <c r="J25" s="91">
        <v>15</v>
      </c>
      <c r="K25" s="91"/>
      <c r="L25" s="101">
        <f>E25-F25</f>
        <v>18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1053</v>
      </c>
      <c r="F26" s="91">
        <v>955</v>
      </c>
      <c r="G26" s="91">
        <v>14</v>
      </c>
      <c r="H26" s="91">
        <v>930</v>
      </c>
      <c r="I26" s="91">
        <v>817</v>
      </c>
      <c r="J26" s="91">
        <v>123</v>
      </c>
      <c r="K26" s="91">
        <v>6</v>
      </c>
      <c r="L26" s="101">
        <f>E26-F26</f>
        <v>98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131</v>
      </c>
      <c r="F27" s="91">
        <v>129</v>
      </c>
      <c r="G27" s="91"/>
      <c r="H27" s="91">
        <v>131</v>
      </c>
      <c r="I27" s="91">
        <v>122</v>
      </c>
      <c r="J27" s="91"/>
      <c r="K27" s="91"/>
      <c r="L27" s="101">
        <f>E27-F27</f>
        <v>2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127</v>
      </c>
      <c r="F28" s="91">
        <v>122</v>
      </c>
      <c r="G28" s="91"/>
      <c r="H28" s="91">
        <v>115</v>
      </c>
      <c r="I28" s="91">
        <v>110</v>
      </c>
      <c r="J28" s="91">
        <v>12</v>
      </c>
      <c r="K28" s="91"/>
      <c r="L28" s="101">
        <f>E28-F28</f>
        <v>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25</v>
      </c>
      <c r="F29" s="91">
        <v>25</v>
      </c>
      <c r="G29" s="91"/>
      <c r="H29" s="91">
        <v>20</v>
      </c>
      <c r="I29" s="91">
        <v>9</v>
      </c>
      <c r="J29" s="91">
        <v>5</v>
      </c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2</v>
      </c>
      <c r="G30" s="91"/>
      <c r="H30" s="91">
        <v>1</v>
      </c>
      <c r="I30" s="91"/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17</v>
      </c>
      <c r="F32" s="91">
        <v>16</v>
      </c>
      <c r="G32" s="91">
        <v>4</v>
      </c>
      <c r="H32" s="91">
        <v>16</v>
      </c>
      <c r="I32" s="91">
        <v>5</v>
      </c>
      <c r="J32" s="91">
        <v>1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123</v>
      </c>
      <c r="F33" s="91">
        <v>123</v>
      </c>
      <c r="G33" s="91">
        <v>2</v>
      </c>
      <c r="H33" s="91">
        <v>122</v>
      </c>
      <c r="I33" s="91">
        <v>109</v>
      </c>
      <c r="J33" s="91">
        <v>1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9</v>
      </c>
      <c r="F35" s="91">
        <v>8</v>
      </c>
      <c r="G35" s="91"/>
      <c r="H35" s="91">
        <v>9</v>
      </c>
      <c r="I35" s="91">
        <v>6</v>
      </c>
      <c r="J35" s="91"/>
      <c r="K35" s="91"/>
      <c r="L35" s="101">
        <f>E35-F35</f>
        <v>1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1448</v>
      </c>
      <c r="F37" s="91">
        <v>1342</v>
      </c>
      <c r="G37" s="91">
        <v>20</v>
      </c>
      <c r="H37" s="91">
        <v>1290</v>
      </c>
      <c r="I37" s="91">
        <v>1073</v>
      </c>
      <c r="J37" s="91">
        <v>158</v>
      </c>
      <c r="K37" s="91">
        <v>6</v>
      </c>
      <c r="L37" s="101">
        <f>E37-F37</f>
        <v>106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707</v>
      </c>
      <c r="F38" s="91">
        <v>699</v>
      </c>
      <c r="G38" s="91"/>
      <c r="H38" s="91">
        <v>676</v>
      </c>
      <c r="I38" s="91" t="s">
        <v>183</v>
      </c>
      <c r="J38" s="91">
        <v>31</v>
      </c>
      <c r="K38" s="91"/>
      <c r="L38" s="101">
        <f>E38-F38</f>
        <v>8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17</v>
      </c>
      <c r="F39" s="91">
        <v>17</v>
      </c>
      <c r="G39" s="91"/>
      <c r="H39" s="91">
        <v>16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31</v>
      </c>
      <c r="F40" s="91">
        <v>31</v>
      </c>
      <c r="G40" s="91"/>
      <c r="H40" s="91">
        <v>31</v>
      </c>
      <c r="I40" s="91">
        <v>26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738</v>
      </c>
      <c r="F41" s="91">
        <f aca="true" t="shared" si="0" ref="F41:K41">F38+F40</f>
        <v>730</v>
      </c>
      <c r="G41" s="91">
        <f t="shared" si="0"/>
        <v>0</v>
      </c>
      <c r="H41" s="91">
        <f t="shared" si="0"/>
        <v>707</v>
      </c>
      <c r="I41" s="91">
        <f>I40</f>
        <v>26</v>
      </c>
      <c r="J41" s="91">
        <f t="shared" si="0"/>
        <v>31</v>
      </c>
      <c r="K41" s="91">
        <f t="shared" si="0"/>
        <v>0</v>
      </c>
      <c r="L41" s="101">
        <f>E41-F41</f>
        <v>8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3926</v>
      </c>
      <c r="F42" s="91">
        <f aca="true" t="shared" si="1" ref="F42:K42">F14+F22+F37+F41</f>
        <v>3772</v>
      </c>
      <c r="G42" s="91">
        <f t="shared" si="1"/>
        <v>27</v>
      </c>
      <c r="H42" s="91">
        <f t="shared" si="1"/>
        <v>3656</v>
      </c>
      <c r="I42" s="91">
        <f t="shared" si="1"/>
        <v>2333</v>
      </c>
      <c r="J42" s="91">
        <f t="shared" si="1"/>
        <v>270</v>
      </c>
      <c r="K42" s="91">
        <f t="shared" si="1"/>
        <v>11</v>
      </c>
      <c r="L42" s="101">
        <f>E42-F42</f>
        <v>154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&amp;LA2A8DFDD&amp;CФорма № 1-мзс, Підрозділ: Ківерцівський районний суд Волинської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3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33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3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5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40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6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54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286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36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5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4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3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9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63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5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5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6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&amp;LA2A8DFDD&amp;CФорма № 1-мзс, Підрозділ: Ківерцівський районний суд Волинської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131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99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34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28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3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3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3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2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145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1275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16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16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97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159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154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685000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84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5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361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1064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384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144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1018597648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8002465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36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208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62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972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5664386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167537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5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1385</v>
      </c>
      <c r="F58" s="96">
        <v>28</v>
      </c>
      <c r="G58" s="96">
        <v>3</v>
      </c>
      <c r="H58" s="96">
        <v>1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239</v>
      </c>
      <c r="F59" s="96">
        <v>3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1181</v>
      </c>
      <c r="F60" s="96">
        <v>101</v>
      </c>
      <c r="G60" s="96">
        <v>8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700</v>
      </c>
      <c r="F61" s="96">
        <v>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&amp;LA2A8DFDD&amp;CФорма № 1-мзс, Підрозділ: Ківерцівський районний суд Волинської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0.040740740740740744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0.07462686567164178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0.0379746835443038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0.9692470837751855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1218.6666666666667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1308.6666666666667</v>
      </c>
    </row>
    <row r="11" spans="1:4" ht="16.5" customHeight="1">
      <c r="A11" s="189" t="s">
        <v>68</v>
      </c>
      <c r="B11" s="191"/>
      <c r="C11" s="14">
        <v>9</v>
      </c>
      <c r="D11" s="94">
        <v>21</v>
      </c>
    </row>
    <row r="12" spans="1:4" ht="16.5" customHeight="1">
      <c r="A12" s="294" t="s">
        <v>113</v>
      </c>
      <c r="B12" s="294"/>
      <c r="C12" s="14">
        <v>10</v>
      </c>
      <c r="D12" s="94">
        <v>12</v>
      </c>
    </row>
    <row r="13" spans="1:4" ht="16.5" customHeight="1">
      <c r="A13" s="294" t="s">
        <v>33</v>
      </c>
      <c r="B13" s="294"/>
      <c r="C13" s="14">
        <v>11</v>
      </c>
      <c r="D13" s="94">
        <v>13</v>
      </c>
    </row>
    <row r="14" spans="1:4" ht="16.5" customHeight="1">
      <c r="A14" s="294" t="s">
        <v>114</v>
      </c>
      <c r="B14" s="294"/>
      <c r="C14" s="14">
        <v>12</v>
      </c>
      <c r="D14" s="94">
        <v>38</v>
      </c>
    </row>
    <row r="15" spans="1:4" ht="16.5" customHeight="1">
      <c r="A15" s="294" t="s">
        <v>118</v>
      </c>
      <c r="B15" s="294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&amp;LA2A8DFDD&amp;CФорма № 1-мзс, Підрозділ: Ківерцівський районний суд Волинської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2017-03-20T11:40:40Z</cp:lastPrinted>
  <dcterms:created xsi:type="dcterms:W3CDTF">2004-04-20T14:33:35Z</dcterms:created>
  <dcterms:modified xsi:type="dcterms:W3CDTF">2018-02-07T15:51:38Z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A2A8DFDD</vt:lpwstr>
  </property>
  <property fmtid="{D5CDD505-2E9C-101B-9397-08002B2CF9AE}" pid="9" name="Підрозділ">
    <vt:lpwstr>Ківерцівський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