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<sst xmlns="http://schemas.openxmlformats.org/spreadsheetml/2006/main" count="295" uniqueCount="221">
  <si>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</si>
  <si>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</si>
  <si>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</si>
  <si>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</si>
  <si>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</si>
  <si>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</si>
  <si>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</si>
  <si>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</si>
  <si>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</si>
  <si>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</si>
  <si>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</si>
  <si>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</si>
  <si>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</si>
  <si>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</si>
  <si>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</si>
  <si>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</si>
  <si>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</si>
  <si>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</si>
  <si>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</si>
  <si>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</si>
  <si>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</si>
  <si>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</si>
  <si>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</si>
  <si>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</si>
  <si>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</si>
  <si>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</si>
  <si>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</si>
  <si>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</si>
  <si>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</si>
  <si>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</si>
  <si>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</si>
  <si>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</si>
  <si>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</si>
  <si>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</si>
  <si>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</si>
  <si>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</si>
  <si>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</si>
  <si>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</si>
  <si>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</si>
  <si>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</si>
  <si>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</si>
  <si>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</si>
  <si>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</si>
  <si>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</si>
  <si>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</si>
  <si>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</si>
  <si>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</si>
  <si>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</si>
  <si>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</si>
  <si>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</si>
  <si>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</si>
  <si>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</si>
  <si>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</si>
  <si>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</si>
  <si>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</si>
  <si>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</si>
  <si>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</si>
  <si>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</si>
  <si>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</si>
  <si>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</si>
  <si>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</si>
  <si>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</si>
  <si>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</si>
  <si>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</si>
  <si>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</si>
  <si>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</si>
  <si>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</si>
  <si>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</si>
  <si>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</si>
  <si>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</si>
  <si>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</si>
  <si>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</si>
  <si>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</si>
  <si>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</si>
  <si>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</si>
  <si>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</si>
  <si>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</si>
  <si>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</si>
  <si>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</si>
  <si>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</si>
  <si>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</si>
  <si>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</si>
  <si>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</si>
  <si>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</si>
  <si>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</si>
  <si>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</si>
  <si>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</si>
  <si>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</si>
  <si>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</si>
  <si>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</si>
  <si>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</si>
  <si>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</si>
  <si>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</si>
  <si>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</si>
  <si>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</si>
  <si>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</si>
  <si>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</si>
  <si>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</si>
  <si>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</si>
  <si>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</si>
  <si>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</si>
  <si>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</si>
  <si>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</si>
  <si>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</si>
  <si>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</si>
  <si>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</si>
  <si>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</si>
  <si>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</si>
  <si>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</si>
  <si>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</si>
  <si>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</si>
  <si>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</si>
  <si>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</si>
  <si>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</si>
  <si>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</si>
  <si>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</si>
  <si>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</si>
  <si>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</si>
  <si>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</si>
  <si>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</si>
  <si>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</si>
  <si>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</si>
  <si>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</si>
  <si>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</si>
  <si>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</si>
  <si>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</si>
  <si>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</si>
  <si>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</si>
  <si>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</si>
  <si>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</si>
  <si>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</si>
  <si>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</si>
  <si>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</si>
  <si>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</si>
  <si>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</si>
  <si>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</si>
  <si>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</si>
  <si>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</si>
  <si>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</si>
  <si>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</si>
  <si>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</si>
  <si>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</si>
  <si>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</si>
  <si>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</si>
  <si>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</si>
  <si>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</si>
  <si>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</si>
  <si>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</si>
  <si>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</si>
  <si>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</si>
  <si>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</si>
  <si>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</si>
  <si>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</si>
  <si>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</si>
  <si>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</si>
  <si>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</si>
  <si>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</si>
  <si>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</si>
  <si>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</si>
  <si>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</si>
  <si>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</si>
  <si>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</si>
  <si>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</si>
  <si>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</si>
  <si>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</si>
  <si>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</si>
  <si>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</si>
  <si>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</si>
  <si>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</si>
  <si>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</si>
  <si>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</si>
  <si>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</si>
  <si>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</si>
  <si>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</si>
  <si>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</si>
  <si>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</si>
  <si>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</si>
  <si>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</si>
  <si>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</si>
  <si>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</si>
  <si>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</si>
  <si>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</si>
  <si>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</si>
  <si>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</si>
  <si>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</si>
  <si>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</si>
  <si>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</si>
  <si>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</si>
  <si>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</si>
  <si>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</si>
  <si>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</si>
  <si>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</si>
  <si>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</si>
  <si>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</si>
  <si>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</si>
  <si>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</si>
  <si>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</si>
  <si>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</si>
  <si>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</si>
  <si>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</si>
  <si>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</si>
  <si>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</si>
  <si>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</si>
  <si>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</si>
  <si>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</si>
  <si>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</si>
  <si>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</si>
  <si>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</si>
  <si>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</si>
  <si>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</si>
  <si>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</si>
  <si>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</si>
  <si>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Ківерцівський районний суд Волинської області</t>
  </si>
  <si>
    <t>45201.м. Ківерці.вул. Степана Бандери 8А</t>
  </si>
  <si>
    <t>Доручення судів України / іноземних судів</t>
  </si>
  <si>
    <t xml:space="preserve">Розглянуто справ судом присяжних </t>
  </si>
  <si>
    <t>О.К. Костюкевич</t>
  </si>
  <si>
    <t>В.О. Некритюк</t>
  </si>
  <si>
    <t>(0332)773301</t>
  </si>
  <si>
    <t>inbox@kiv.vl.court.gov.ua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</si>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</sst>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&amp;L9D9D5D53&amp;C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183</v>
      </c>
      <c r="F6" s="103">
        <v>144</v>
      </c>
      <c r="G6" s="103">
        <v>3</v>
      </c>
      <c r="H6" s="103">
        <v>145</v>
      </c>
      <c r="I6" s="121" t="s">
        <v>210</v>
      </c>
      <c r="J6" s="103">
        <v>38</v>
      </c>
      <c r="K6" s="84">
        <v>13</v>
      </c>
      <c r="L6" s="91">
        <f>E6-F6</f>
        <v>39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1252</v>
      </c>
      <c r="F7" s="103">
        <v>1246</v>
      </c>
      <c r="G7" s="103">
        <v>1</v>
      </c>
      <c r="H7" s="103">
        <v>1246</v>
      </c>
      <c r="I7" s="103">
        <v>1083</v>
      </c>
      <c r="J7" s="103">
        <v>6</v>
      </c>
      <c r="K7" s="84">
        <v>2</v>
      </c>
      <c r="L7" s="91">
        <f>E7-F7</f>
        <v>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1</v>
      </c>
      <c r="G8" s="103"/>
      <c r="H8" s="103">
        <v>2</v>
      </c>
      <c r="I8" s="103"/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148</v>
      </c>
      <c r="F9" s="103">
        <v>142</v>
      </c>
      <c r="G9" s="103"/>
      <c r="H9" s="85">
        <v>147</v>
      </c>
      <c r="I9" s="103">
        <v>115</v>
      </c>
      <c r="J9" s="103">
        <v>1</v>
      </c>
      <c r="K9" s="84"/>
      <c r="L9" s="91">
        <f>E9-F9</f>
        <v>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2</v>
      </c>
      <c r="F10" s="103">
        <v>2</v>
      </c>
      <c r="G10" s="103"/>
      <c r="H10" s="103">
        <v>1</v>
      </c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8</v>
      </c>
      <c r="F14" s="106">
        <v>8</v>
      </c>
      <c r="G14" s="106"/>
      <c r="H14" s="106">
        <v>8</v>
      </c>
      <c r="I14" s="106">
        <v>4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1597</v>
      </c>
      <c r="F16" s="84">
        <f>SUM(F6:F15)</f>
        <v>1545</v>
      </c>
      <c r="G16" s="84">
        <f>SUM(G6:G15)</f>
        <v>4</v>
      </c>
      <c r="H16" s="84">
        <f>SUM(H6:H15)</f>
        <v>1551</v>
      </c>
      <c r="I16" s="84">
        <f>SUM(I6:I15)</f>
        <v>1203</v>
      </c>
      <c r="J16" s="84">
        <f>SUM(J6:J15)</f>
        <v>46</v>
      </c>
      <c r="K16" s="84">
        <f>SUM(K6:K15)</f>
        <v>15</v>
      </c>
      <c r="L16" s="91">
        <f>E16-F16</f>
        <v>52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97</v>
      </c>
      <c r="F17" s="84">
        <v>94</v>
      </c>
      <c r="G17" s="84"/>
      <c r="H17" s="84">
        <v>96</v>
      </c>
      <c r="I17" s="84">
        <v>90</v>
      </c>
      <c r="J17" s="84">
        <v>1</v>
      </c>
      <c r="K17" s="84"/>
      <c r="L17" s="91">
        <f>E17-F17</f>
        <v>3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94</v>
      </c>
      <c r="F18" s="84">
        <v>91</v>
      </c>
      <c r="G18" s="84"/>
      <c r="H18" s="84">
        <v>93</v>
      </c>
      <c r="I18" s="84">
        <v>40</v>
      </c>
      <c r="J18" s="84">
        <v>1</v>
      </c>
      <c r="K18" s="84"/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1</v>
      </c>
      <c r="F24" s="84">
        <v>1</v>
      </c>
      <c r="G24" s="84"/>
      <c r="H24" s="84">
        <v>1</v>
      </c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104</v>
      </c>
      <c r="F25" s="94">
        <v>101</v>
      </c>
      <c r="G25" s="94"/>
      <c r="H25" s="94">
        <v>102</v>
      </c>
      <c r="I25" s="94">
        <v>42</v>
      </c>
      <c r="J25" s="94">
        <v>2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153</v>
      </c>
      <c r="F26" s="84">
        <v>153</v>
      </c>
      <c r="G26" s="84"/>
      <c r="H26" s="84">
        <v>127</v>
      </c>
      <c r="I26" s="84">
        <v>112</v>
      </c>
      <c r="J26" s="84">
        <v>26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605</v>
      </c>
      <c r="F28" s="84">
        <v>592</v>
      </c>
      <c r="G28" s="84">
        <v>5</v>
      </c>
      <c r="H28" s="84">
        <v>593</v>
      </c>
      <c r="I28" s="84">
        <v>553</v>
      </c>
      <c r="J28" s="84">
        <v>12</v>
      </c>
      <c r="K28" s="84"/>
      <c r="L28" s="91">
        <f>E28-F28</f>
        <v>13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699</v>
      </c>
      <c r="F29" s="84">
        <v>560</v>
      </c>
      <c r="G29" s="84">
        <v>8</v>
      </c>
      <c r="H29" s="84">
        <v>626</v>
      </c>
      <c r="I29" s="84">
        <v>559</v>
      </c>
      <c r="J29" s="84">
        <v>73</v>
      </c>
      <c r="K29" s="84">
        <v>5</v>
      </c>
      <c r="L29" s="91">
        <f>E29-F29</f>
        <v>139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71</v>
      </c>
      <c r="F30" s="84">
        <v>71</v>
      </c>
      <c r="G30" s="84"/>
      <c r="H30" s="84">
        <v>71</v>
      </c>
      <c r="I30" s="84">
        <v>53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58</v>
      </c>
      <c r="F31" s="84">
        <v>53</v>
      </c>
      <c r="G31" s="84"/>
      <c r="H31" s="84">
        <v>56</v>
      </c>
      <c r="I31" s="84">
        <v>55</v>
      </c>
      <c r="J31" s="84">
        <v>2</v>
      </c>
      <c r="K31" s="84"/>
      <c r="L31" s="91">
        <f>E31-F31</f>
        <v>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3</v>
      </c>
      <c r="G32" s="84"/>
      <c r="H32" s="84">
        <v>5</v>
      </c>
      <c r="I32" s="84">
        <v>2</v>
      </c>
      <c r="J32" s="84"/>
      <c r="K32" s="84"/>
      <c r="L32" s="91">
        <f>E32-F32</f>
        <v>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8</v>
      </c>
      <c r="F36" s="84">
        <v>5</v>
      </c>
      <c r="G36" s="84"/>
      <c r="H36" s="84">
        <v>8</v>
      </c>
      <c r="I36" s="84">
        <v>1</v>
      </c>
      <c r="J36" s="84"/>
      <c r="K36" s="84"/>
      <c r="L36" s="91">
        <f>E36-F36</f>
        <v>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26</v>
      </c>
      <c r="F37" s="84">
        <v>25</v>
      </c>
      <c r="G37" s="84"/>
      <c r="H37" s="84">
        <v>26</v>
      </c>
      <c r="I37" s="84">
        <v>19</v>
      </c>
      <c r="J37" s="84"/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2</v>
      </c>
      <c r="F38" s="84"/>
      <c r="G38" s="84"/>
      <c r="H38" s="84">
        <v>2</v>
      </c>
      <c r="I38" s="84">
        <v>2</v>
      </c>
      <c r="J38" s="84"/>
      <c r="K38" s="84"/>
      <c r="L38" s="91">
        <f>E38-F38</f>
        <v>2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7</v>
      </c>
      <c r="F39" s="84">
        <v>4</v>
      </c>
      <c r="G39" s="84"/>
      <c r="H39" s="84">
        <v>7</v>
      </c>
      <c r="I39" s="84">
        <v>1</v>
      </c>
      <c r="J39" s="84"/>
      <c r="K39" s="84"/>
      <c r="L39" s="91">
        <f>E39-F39</f>
        <v>3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1033</v>
      </c>
      <c r="F40" s="94">
        <v>874</v>
      </c>
      <c r="G40" s="94">
        <v>8</v>
      </c>
      <c r="H40" s="94">
        <v>920</v>
      </c>
      <c r="I40" s="94">
        <v>752</v>
      </c>
      <c r="J40" s="94">
        <v>113</v>
      </c>
      <c r="K40" s="94">
        <v>5</v>
      </c>
      <c r="L40" s="91">
        <f>E40-F40</f>
        <v>159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600</v>
      </c>
      <c r="F41" s="84">
        <v>574</v>
      </c>
      <c r="G41" s="84"/>
      <c r="H41" s="84">
        <v>576</v>
      </c>
      <c r="I41" s="121" t="s">
        <v>210</v>
      </c>
      <c r="J41" s="84">
        <v>24</v>
      </c>
      <c r="K41" s="84"/>
      <c r="L41" s="91">
        <f>E41-F41</f>
        <v>26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</v>
      </c>
      <c r="F42" s="84">
        <v>9</v>
      </c>
      <c r="G42" s="84"/>
      <c r="H42" s="84">
        <v>9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28</v>
      </c>
      <c r="F43" s="84">
        <v>28</v>
      </c>
      <c r="G43" s="84"/>
      <c r="H43" s="84">
        <v>28</v>
      </c>
      <c r="I43" s="84">
        <v>22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628</v>
      </c>
      <c r="F45" s="84">
        <f aca="true" t="shared" si="0" ref="F45:K45">F41+F43+F44</f>
        <v>602</v>
      </c>
      <c r="G45" s="84">
        <f t="shared" si="0"/>
        <v>0</v>
      </c>
      <c r="H45" s="84">
        <f t="shared" si="0"/>
        <v>604</v>
      </c>
      <c r="I45" s="84">
        <f>I43+I44</f>
        <v>22</v>
      </c>
      <c r="J45" s="84">
        <f t="shared" si="0"/>
        <v>24</v>
      </c>
      <c r="K45" s="84">
        <f t="shared" si="0"/>
        <v>0</v>
      </c>
      <c r="L45" s="91">
        <f>E45-F45</f>
        <v>26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3362</v>
      </c>
      <c r="F46" s="84">
        <f t="shared" si="1"/>
        <v>3122</v>
      </c>
      <c r="G46" s="84">
        <f t="shared" si="1"/>
        <v>12</v>
      </c>
      <c r="H46" s="84">
        <f t="shared" si="1"/>
        <v>3177</v>
      </c>
      <c r="I46" s="84">
        <f t="shared" si="1"/>
        <v>2019</v>
      </c>
      <c r="J46" s="84">
        <f t="shared" si="1"/>
        <v>185</v>
      </c>
      <c r="K46" s="84">
        <f t="shared" si="1"/>
        <v>20</v>
      </c>
      <c r="L46" s="91">
        <f>E46-F46</f>
        <v>240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&amp;L9D9D5D53&amp;C&amp;R2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419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&amp;L9D9D5D53&amp;C&amp;R3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145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120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4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843540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5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484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16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70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68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38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78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80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284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250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772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261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9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15083892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4363723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107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48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2996</v>
      </c>
      <c r="F58" s="109">
        <f>F59+F62+F63+F64</f>
        <v>165</v>
      </c>
      <c r="G58" s="109">
        <f>G59+G62+G63+G64</f>
        <v>11</v>
      </c>
      <c r="H58" s="109">
        <f>H59+H62+H63+H64</f>
        <v>4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1519</v>
      </c>
      <c r="F59" s="94">
        <v>21</v>
      </c>
      <c r="G59" s="94">
        <v>7</v>
      </c>
      <c r="H59" s="94">
        <v>3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119</v>
      </c>
      <c r="F60" s="86">
        <v>15</v>
      </c>
      <c r="G60" s="86">
        <v>7</v>
      </c>
      <c r="H60" s="86">
        <v>3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1243</v>
      </c>
      <c r="F61" s="86">
        <v>3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97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790</v>
      </c>
      <c r="F63" s="84">
        <v>125</v>
      </c>
      <c r="G63" s="84">
        <v>4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590</v>
      </c>
      <c r="F64" s="84">
        <v>14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755</v>
      </c>
      <c r="G68" s="115">
        <v>6688199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324</v>
      </c>
      <c r="G69" s="117">
        <v>4977762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431</v>
      </c>
      <c r="G70" s="117">
        <v>1710437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228</v>
      </c>
      <c r="G71" s="115">
        <v>143219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3</v>
      </c>
      <c r="G73" s="117">
        <v>62736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</v>
      </c>
      <c r="G74" s="117">
        <v>992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&amp;L9D9D5D53&amp;C&amp;R4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10.81081081081081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32.608695652173914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4.424778761061947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101.76169122357463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635.4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672.4</v>
      </c>
    </row>
    <row r="11" spans="1:4" ht="16.5" customHeight="1">
      <c r="A11" s="215" t="s">
        <v>62</v>
      </c>
      <c r="B11" s="217"/>
      <c r="C11" s="10">
        <v>9</v>
      </c>
      <c r="D11" s="84">
        <v>24</v>
      </c>
    </row>
    <row r="12" spans="1:4" ht="16.5" customHeight="1">
      <c r="A12" s="331" t="s">
        <v>103</v>
      </c>
      <c r="B12" s="331"/>
      <c r="C12" s="10">
        <v>10</v>
      </c>
      <c r="D12" s="84">
        <v>11</v>
      </c>
    </row>
    <row r="13" spans="1:4" ht="16.5" customHeight="1">
      <c r="A13" s="328" t="s">
        <v>203</v>
      </c>
      <c r="B13" s="330"/>
      <c r="C13" s="10">
        <v>11</v>
      </c>
      <c r="D13" s="94">
        <v>84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14</v>
      </c>
    </row>
    <row r="16" spans="1:4" ht="16.5" customHeight="1">
      <c r="A16" s="331" t="s">
        <v>104</v>
      </c>
      <c r="B16" s="331"/>
      <c r="C16" s="10">
        <v>14</v>
      </c>
      <c r="D16" s="84">
        <v>51</v>
      </c>
    </row>
    <row r="17" spans="1:5" ht="16.5" customHeight="1">
      <c r="A17" s="331" t="s">
        <v>108</v>
      </c>
      <c r="B17" s="331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&amp;L9D9D5D53&amp;C&amp;R5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2023-04-19T06:35:59Z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9D9D5D53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