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<sst xmlns="http://schemas.openxmlformats.org/spreadsheetml/2006/main" count="290" uniqueCount="217">
  <si>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</si>
  <si>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</si>
  <si>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</si>
  <si>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</si>
  <si>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</si>
  <si>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</si>
  <si>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</si>
  <si>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</si>
  <si>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</si>
  <si>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</si>
  <si>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</si>
  <si>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</si>
  <si>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</si>
  <si>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</si>
  <si>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</si>
  <si>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</si>
  <si>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</si>
  <si>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</si>
  <si>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</si>
  <si>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</si>
  <si>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</si>
  <si>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</si>
  <si>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</si>
  <si>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</si>
  <si>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</si>
  <si>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</si>
  <si>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</si>
  <si>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</si>
  <si>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</si>
  <si>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</si>
  <si>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</si>
  <si>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</si>
  <si>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</si>
  <si>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</si>
  <si>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</si>
  <si>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</si>
  <si>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</si>
  <si>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</si>
  <si>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</si>
  <si>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</si>
  <si>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</si>
  <si>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</si>
  <si>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</si>
  <si>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</si>
  <si>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</si>
  <si>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</si>
  <si>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</si>
  <si>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</si>
  <si>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</si>
  <si>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</si>
  <si>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</si>
  <si>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</si>
  <si>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</si>
  <si>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</si>
  <si>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</si>
  <si>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</si>
  <si>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</si>
  <si>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</si>
  <si>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</si>
  <si>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</si>
  <si>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</si>
  <si>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</si>
  <si>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</si>
  <si>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</si>
  <si>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</si>
  <si>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</si>
  <si>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</si>
  <si>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</si>
  <si>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</si>
  <si>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</si>
  <si>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</si>
  <si>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</si>
  <si>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</si>
  <si>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</si>
  <si>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</si>
  <si>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</si>
  <si>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</si>
  <si>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</si>
  <si>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</si>
  <si>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</si>
  <si>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</si>
  <si>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</si>
  <si>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</si>
  <si>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</si>
  <si>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</si>
  <si>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</si>
  <si>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</si>
  <si>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</si>
  <si>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</si>
  <si>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</si>
  <si>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</si>
  <si>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</si>
  <si>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</si>
  <si>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</si>
  <si>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</si>
  <si>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</si>
  <si>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</si>
  <si>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</si>
  <si>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</si>
  <si>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</si>
  <si>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</si>
  <si>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</si>
  <si>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</si>
  <si>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</si>
  <si>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</si>
  <si>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</si>
  <si>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</si>
  <si>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</si>
  <si>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</si>
  <si>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</si>
  <si>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</si>
  <si>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</si>
  <si>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</si>
  <si>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</si>
  <si>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</si>
  <si>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</si>
  <si>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</si>
  <si>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</si>
  <si>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</si>
  <si>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</si>
  <si>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</si>
  <si>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</si>
  <si>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</si>
  <si>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</si>
  <si>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</si>
  <si>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</si>
  <si>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</si>
  <si>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</si>
  <si>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</si>
  <si>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</si>
  <si>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</si>
  <si>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</si>
  <si>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</si>
  <si>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</si>
  <si>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</si>
  <si>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</si>
  <si>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</si>
  <si>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</si>
  <si>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</si>
  <si>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</si>
  <si>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</si>
  <si>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</si>
  <si>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</si>
  <si>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</si>
  <si>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</si>
  <si>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</si>
  <si>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</si>
  <si>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</si>
  <si>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</si>
  <si>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</si>
  <si>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</si>
  <si>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</si>
  <si>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</si>
  <si>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</si>
  <si>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</si>
  <si>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</si>
  <si>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</si>
  <si>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</si>
  <si>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</si>
  <si>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</si>
  <si>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</si>
  <si>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</si>
  <si>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</si>
  <si>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</si>
  <si>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</si>
  <si>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</si>
  <si>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</si>
  <si>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</si>
  <si>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</si>
  <si>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</si>
  <si>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</si>
  <si>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</si>
  <si>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</si>
  <si>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</si>
  <si>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</si>
  <si>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</si>
  <si>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</si>
  <si>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</si>
  <si>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</si>
  <si>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</si>
  <si>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</si>
  <si>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</si>
  <si>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</si>
  <si>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</si>
  <si>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</si>
  <si>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</si>
  <si>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</si>
  <si>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</si>
  <si>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</si>
  <si>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</si>
  <si>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</si>
  <si>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</si>
  <si>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</si>
  <si>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</si>
  <si>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</si>
  <si>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</si>
  <si>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</si>
  <si>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</si>
  <si>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</si>
  <si>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</si>
  <si>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</si>
  <si>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</si>
  <si>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</si>
  <si>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</si>
  <si>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</si>
  <si>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</si>
  <si>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</si>
  <si>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</si>
  <si>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Ківерцівський районний суд Волинської області</t>
  </si>
  <si>
    <t>45201.м. Ківерці.вул. Кузнєцова 8А</t>
  </si>
  <si>
    <t>Доручення судів України / іноземних судів</t>
  </si>
  <si>
    <t xml:space="preserve">Розглянуто справ судом присяжних </t>
  </si>
  <si>
    <t xml:space="preserve">В.В. Корецька  </t>
  </si>
  <si>
    <t>В.О. Некритюк</t>
  </si>
  <si>
    <t>(03365)21204</t>
  </si>
  <si>
    <t>inbox@kiv.vl.court.gov.ua</t>
  </si>
  <si>
    <t>22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</si>
</sst>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&amp;LAB95567F&amp;C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261</v>
      </c>
      <c r="F6" s="105">
        <v>217</v>
      </c>
      <c r="G6" s="105">
        <v>4</v>
      </c>
      <c r="H6" s="105">
        <v>194</v>
      </c>
      <c r="I6" s="105" t="s">
        <v>206</v>
      </c>
      <c r="J6" s="105">
        <v>67</v>
      </c>
      <c r="K6" s="84">
        <v>14</v>
      </c>
      <c r="L6" s="91">
        <f>E6-F6</f>
        <v>44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849</v>
      </c>
      <c r="F7" s="105">
        <v>845</v>
      </c>
      <c r="G7" s="105">
        <v>7</v>
      </c>
      <c r="H7" s="105">
        <v>844</v>
      </c>
      <c r="I7" s="105">
        <v>714</v>
      </c>
      <c r="J7" s="105">
        <v>5</v>
      </c>
      <c r="K7" s="84"/>
      <c r="L7" s="91">
        <f>E7-F7</f>
        <v>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174</v>
      </c>
      <c r="F9" s="105">
        <v>170</v>
      </c>
      <c r="G9" s="105"/>
      <c r="H9" s="85">
        <v>173</v>
      </c>
      <c r="I9" s="105">
        <v>131</v>
      </c>
      <c r="J9" s="105">
        <v>1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23</v>
      </c>
      <c r="F12" s="105">
        <v>23</v>
      </c>
      <c r="G12" s="105">
        <v>1</v>
      </c>
      <c r="H12" s="105">
        <v>23</v>
      </c>
      <c r="I12" s="105">
        <v>19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>
        <v>1</v>
      </c>
      <c r="G13" s="105"/>
      <c r="H13" s="105">
        <v>2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51</v>
      </c>
      <c r="F14" s="112">
        <v>51</v>
      </c>
      <c r="G14" s="112"/>
      <c r="H14" s="112">
        <v>51</v>
      </c>
      <c r="I14" s="112">
        <v>34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38</v>
      </c>
      <c r="F15" s="112">
        <v>38</v>
      </c>
      <c r="G15" s="112"/>
      <c r="H15" s="112">
        <v>38</v>
      </c>
      <c r="I15" s="112">
        <v>18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1399</v>
      </c>
      <c r="F16" s="86">
        <f>SUM(F6:F15)</f>
        <v>1346</v>
      </c>
      <c r="G16" s="86">
        <f>SUM(G6:G15)</f>
        <v>12</v>
      </c>
      <c r="H16" s="86">
        <f>SUM(H6:H15)</f>
        <v>1326</v>
      </c>
      <c r="I16" s="86">
        <f>SUM(I6:I15)</f>
        <v>917</v>
      </c>
      <c r="J16" s="86">
        <f>SUM(J6:J15)</f>
        <v>73</v>
      </c>
      <c r="K16" s="86">
        <f>SUM(K6:K15)</f>
        <v>14</v>
      </c>
      <c r="L16" s="91">
        <f>E16-F16</f>
        <v>53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96</v>
      </c>
      <c r="F17" s="84">
        <v>95</v>
      </c>
      <c r="G17" s="84"/>
      <c r="H17" s="84">
        <v>95</v>
      </c>
      <c r="I17" s="84">
        <v>76</v>
      </c>
      <c r="J17" s="84">
        <v>1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94</v>
      </c>
      <c r="F18" s="84">
        <v>86</v>
      </c>
      <c r="G18" s="84">
        <v>11</v>
      </c>
      <c r="H18" s="84">
        <v>92</v>
      </c>
      <c r="I18" s="84">
        <v>39</v>
      </c>
      <c r="J18" s="84">
        <v>2</v>
      </c>
      <c r="K18" s="84"/>
      <c r="L18" s="91">
        <f>E18-F18</f>
        <v>8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115</v>
      </c>
      <c r="F25" s="94">
        <v>107</v>
      </c>
      <c r="G25" s="94">
        <v>11</v>
      </c>
      <c r="H25" s="94">
        <v>112</v>
      </c>
      <c r="I25" s="94">
        <v>40</v>
      </c>
      <c r="J25" s="94">
        <v>3</v>
      </c>
      <c r="K25" s="94"/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53</v>
      </c>
      <c r="F26" s="84">
        <v>53</v>
      </c>
      <c r="G26" s="84"/>
      <c r="H26" s="84">
        <v>53</v>
      </c>
      <c r="I26" s="84">
        <v>48</v>
      </c>
      <c r="J26" s="84"/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824</v>
      </c>
      <c r="F28" s="84">
        <v>800</v>
      </c>
      <c r="G28" s="84">
        <v>2</v>
      </c>
      <c r="H28" s="84">
        <v>812</v>
      </c>
      <c r="I28" s="84">
        <v>763</v>
      </c>
      <c r="J28" s="84">
        <v>12</v>
      </c>
      <c r="K28" s="84"/>
      <c r="L28" s="91">
        <f>E28-F28</f>
        <v>24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945</v>
      </c>
      <c r="F29" s="84">
        <v>774</v>
      </c>
      <c r="G29" s="84">
        <v>8</v>
      </c>
      <c r="H29" s="84">
        <v>818</v>
      </c>
      <c r="I29" s="84">
        <v>682</v>
      </c>
      <c r="J29" s="84">
        <v>127</v>
      </c>
      <c r="K29" s="84">
        <v>3</v>
      </c>
      <c r="L29" s="91">
        <f>E29-F29</f>
        <v>171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74</v>
      </c>
      <c r="F30" s="84">
        <v>73</v>
      </c>
      <c r="G30" s="84"/>
      <c r="H30" s="84">
        <v>74</v>
      </c>
      <c r="I30" s="84">
        <v>69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78</v>
      </c>
      <c r="F31" s="84">
        <v>69</v>
      </c>
      <c r="G31" s="84"/>
      <c r="H31" s="84">
        <v>72</v>
      </c>
      <c r="I31" s="84">
        <v>68</v>
      </c>
      <c r="J31" s="84">
        <v>6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7</v>
      </c>
      <c r="F32" s="84">
        <v>5</v>
      </c>
      <c r="G32" s="84">
        <v>1</v>
      </c>
      <c r="H32" s="84">
        <v>7</v>
      </c>
      <c r="I32" s="84">
        <v>4</v>
      </c>
      <c r="J32" s="84"/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3</v>
      </c>
      <c r="G33" s="84">
        <v>1</v>
      </c>
      <c r="H33" s="84">
        <v>2</v>
      </c>
      <c r="I33" s="84">
        <v>2</v>
      </c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</v>
      </c>
      <c r="F36" s="84">
        <v>4</v>
      </c>
      <c r="G36" s="84"/>
      <c r="H36" s="84">
        <v>3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63</v>
      </c>
      <c r="F37" s="84">
        <v>61</v>
      </c>
      <c r="G37" s="84"/>
      <c r="H37" s="84">
        <v>60</v>
      </c>
      <c r="I37" s="84">
        <v>41</v>
      </c>
      <c r="J37" s="84">
        <v>3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>
        <v>2</v>
      </c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2</v>
      </c>
      <c r="I39" s="84">
        <v>2</v>
      </c>
      <c r="J39" s="84">
        <v>2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1227</v>
      </c>
      <c r="F40" s="94">
        <v>1039</v>
      </c>
      <c r="G40" s="94">
        <v>11</v>
      </c>
      <c r="H40" s="94">
        <v>1075</v>
      </c>
      <c r="I40" s="94">
        <v>849</v>
      </c>
      <c r="J40" s="94">
        <v>152</v>
      </c>
      <c r="K40" s="94">
        <v>3</v>
      </c>
      <c r="L40" s="91">
        <f>E40-F40</f>
        <v>188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916</v>
      </c>
      <c r="F41" s="84">
        <v>880</v>
      </c>
      <c r="G41" s="84"/>
      <c r="H41" s="84">
        <v>874</v>
      </c>
      <c r="I41" s="84" t="s">
        <v>206</v>
      </c>
      <c r="J41" s="84">
        <v>42</v>
      </c>
      <c r="K41" s="84"/>
      <c r="L41" s="91">
        <f>E41-F41</f>
        <v>36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20</v>
      </c>
      <c r="F42" s="84">
        <v>20</v>
      </c>
      <c r="G42" s="84"/>
      <c r="H42" s="84">
        <v>19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922</v>
      </c>
      <c r="F45" s="84">
        <f>F41+F43+F44</f>
        <v>886</v>
      </c>
      <c r="G45" s="84">
        <f>G41+G43+G44</f>
        <v>0</v>
      </c>
      <c r="H45" s="84">
        <f>H41+H43+H44</f>
        <v>880</v>
      </c>
      <c r="I45" s="84">
        <f>I43+I44</f>
        <v>5</v>
      </c>
      <c r="J45" s="84">
        <f>J41+J43+J44</f>
        <v>42</v>
      </c>
      <c r="K45" s="84">
        <f>K41+K43+K44</f>
        <v>0</v>
      </c>
      <c r="L45" s="91">
        <f>E45-F45</f>
        <v>36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3663</v>
      </c>
      <c r="F46" s="84">
        <f t="shared" si="0"/>
        <v>3378</v>
      </c>
      <c r="G46" s="84">
        <f t="shared" si="0"/>
        <v>34</v>
      </c>
      <c r="H46" s="84">
        <f t="shared" si="0"/>
        <v>3393</v>
      </c>
      <c r="I46" s="84">
        <f t="shared" si="0"/>
        <v>1811</v>
      </c>
      <c r="J46" s="84">
        <f t="shared" si="0"/>
        <v>270</v>
      </c>
      <c r="K46" s="84">
        <f t="shared" si="0"/>
        <v>17</v>
      </c>
      <c r="L46" s="91">
        <f>E46-F46</f>
        <v>285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&amp;LAB95567F&amp;C&amp;R2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66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7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5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6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82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677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24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25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&amp;LAB95567F&amp;C&amp;R3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195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145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7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647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16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54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43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4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340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323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932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295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38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19294042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6125373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76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3081</v>
      </c>
      <c r="F57" s="115">
        <f>F58+F61+F62+F63</f>
        <v>303</v>
      </c>
      <c r="G57" s="115">
        <f>G58+G61+G62+G63</f>
        <v>7</v>
      </c>
      <c r="H57" s="115">
        <f>H58+H61+H62+H63</f>
        <v>1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1264</v>
      </c>
      <c r="F58" s="94">
        <v>58</v>
      </c>
      <c r="G58" s="94">
        <v>2</v>
      </c>
      <c r="H58" s="94">
        <v>1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137</v>
      </c>
      <c r="F59" s="86">
        <v>54</v>
      </c>
      <c r="G59" s="86">
        <v>2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842</v>
      </c>
      <c r="F60" s="86">
        <v>2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92</v>
      </c>
      <c r="F61" s="84">
        <v>20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846</v>
      </c>
      <c r="F62" s="84">
        <v>224</v>
      </c>
      <c r="G62" s="84">
        <v>5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879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1039</v>
      </c>
      <c r="G67" s="108">
        <v>6741381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403</v>
      </c>
      <c r="G68" s="88">
        <v>5613070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636</v>
      </c>
      <c r="G69" s="88">
        <v>1128311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365</v>
      </c>
      <c r="G70" s="108">
        <v>253270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&amp;LAB95567F&amp;C&amp;R4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6.296296296296297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19.17808219178082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1.9736842105263157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100.44404973357015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678.6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732.6</v>
      </c>
    </row>
    <row r="11" spans="1:4" ht="16.5" customHeight="1">
      <c r="A11" s="209" t="s">
        <v>62</v>
      </c>
      <c r="B11" s="211"/>
      <c r="C11" s="10">
        <v>9</v>
      </c>
      <c r="D11" s="84">
        <v>34</v>
      </c>
    </row>
    <row r="12" spans="1:4" ht="16.5" customHeight="1">
      <c r="A12" s="272" t="s">
        <v>103</v>
      </c>
      <c r="B12" s="272"/>
      <c r="C12" s="10">
        <v>10</v>
      </c>
      <c r="D12" s="84">
        <v>19</v>
      </c>
    </row>
    <row r="13" spans="1:4" ht="16.5" customHeight="1">
      <c r="A13" s="284" t="s">
        <v>204</v>
      </c>
      <c r="B13" s="286"/>
      <c r="C13" s="10">
        <v>11</v>
      </c>
      <c r="D13" s="94">
        <v>71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45</v>
      </c>
    </row>
    <row r="16" spans="1:4" ht="16.5" customHeight="1">
      <c r="A16" s="272" t="s">
        <v>104</v>
      </c>
      <c r="B16" s="272"/>
      <c r="C16" s="10">
        <v>14</v>
      </c>
      <c r="D16" s="84">
        <v>64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&amp;LAB95567F&amp;C&amp;R5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2020-09-01T06:11:52Z</cp:lastPrinted>
  <dcterms:created xsi:type="dcterms:W3CDTF">2004-04-20T14:33:35Z</dcterms:created>
  <dcterms:modified xsi:type="dcterms:W3CDTF">2021-03-12T13:30:25Z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AB95567F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