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6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<sst xmlns="http://schemas.openxmlformats.org/spreadsheetml/2006/main" count="295" uniqueCount="221">
  <si>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</si>
  <si>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</si>
  <si>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</si>
  <si>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</si>
  <si>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</si>
  <si>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</si>
  <si>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</si>
  <si>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</si>
  <si>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</si>
  <si>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</si>
  <si>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</si>
  <si>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</si>
  <si>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</si>
  <si>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</si>
  <si>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</si>
  <si>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</si>
  <si>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</si>
  <si>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</si>
  <si>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</si>
  <si>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</si>
  <si>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</si>
  <si>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</si>
  <si>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</si>
  <si>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</si>
  <si>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</si>
  <si>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</si>
  <si>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</si>
  <si>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</si>
  <si>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</si>
  <si>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</si>
  <si>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</si>
  <si>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</si>
  <si>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</si>
  <si>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</si>
  <si>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</si>
  <si>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</si>
  <si>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</si>
  <si>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</si>
  <si>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</si>
  <si>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</si>
  <si>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</si>
  <si>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</si>
  <si>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</si>
  <si>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</si>
  <si>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</si>
  <si>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</si>
  <si>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</si>
  <si>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</si>
  <si>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</si>
  <si>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</si>
  <si>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</si>
  <si>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</si>
  <si>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</si>
  <si>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</si>
  <si>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</si>
  <si>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</si>
  <si>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</si>
  <si>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</si>
  <si>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</si>
  <si>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</si>
  <si>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</si>
  <si>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</si>
  <si>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</si>
  <si>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</si>
  <si>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</si>
  <si>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</si>
  <si>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</si>
  <si>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</si>
  <si>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</si>
  <si>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</si>
  <si>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</si>
  <si>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</si>
  <si>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</si>
  <si>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</si>
  <si>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</si>
  <si>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</si>
  <si>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</si>
  <si>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</si>
  <si>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</si>
  <si>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</si>
  <si>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</si>
  <si>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</si>
  <si>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</si>
  <si>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</si>
  <si>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</si>
  <si>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</si>
  <si>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</si>
  <si>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</si>
  <si>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</si>
  <si>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</si>
  <si>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</si>
  <si>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</si>
  <si>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</si>
  <si>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</si>
  <si>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</si>
  <si>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</si>
  <si>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</si>
  <si>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</si>
  <si>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</si>
  <si>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</si>
  <si>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</si>
  <si>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</si>
  <si>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</si>
  <si>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</si>
  <si>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</si>
  <si>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</si>
  <si>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</si>
  <si>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</si>
  <si>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</si>
  <si>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</si>
  <si>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</si>
  <si>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</si>
  <si>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</si>
  <si>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</si>
  <si>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</si>
  <si>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</si>
  <si>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</si>
  <si>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</si>
  <si>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</si>
  <si>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</si>
  <si>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</si>
  <si>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</si>
  <si>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</si>
  <si>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</si>
  <si>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</si>
  <si>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</si>
  <si>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</si>
  <si>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</si>
  <si>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</si>
  <si>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</si>
  <si>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</si>
  <si>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</si>
  <si>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</si>
  <si>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</si>
  <si>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</si>
  <si>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</si>
  <si>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</si>
  <si>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</si>
  <si>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</si>
  <si>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</si>
  <si>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</si>
  <si>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</si>
  <si>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</si>
  <si>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</si>
  <si>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</si>
  <si>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</si>
  <si>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</si>
  <si>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</si>
  <si>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</si>
  <si>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</si>
  <si>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</si>
  <si>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</si>
  <si>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</si>
  <si>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</si>
  <si>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</si>
  <si>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</si>
  <si>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</si>
  <si>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</si>
  <si>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</si>
  <si>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</si>
  <si>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</si>
  <si>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</si>
  <si>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</si>
  <si>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</si>
  <si>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</si>
  <si>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</si>
  <si>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</si>
  <si>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</si>
  <si>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</si>
  <si>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</si>
  <si>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</si>
  <si>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</si>
  <si>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</si>
  <si>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</si>
  <si>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</si>
  <si>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</si>
  <si>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</si>
  <si>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</si>
  <si>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</si>
  <si>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</si>
  <si>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</si>
  <si>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</si>
  <si>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</si>
  <si>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</si>
  <si>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</si>
  <si>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</si>
  <si>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</si>
  <si>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</si>
  <si>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</si>
  <si>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</si>
  <si>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</si>
  <si>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</si>
  <si>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</si>
  <si>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</si>
  <si>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</si>
  <si>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</si>
  <si>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</si>
  <si>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</si>
  <si>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</si>
  <si>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</si>
  <si>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</si>
  <si>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</si>
  <si>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</si>
  <si>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</si>
  <si>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</si>
  <si>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</si>
  <si>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</si>
  <si>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</si>
  <si>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</si>
  <si>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</si>
  <si>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</si>
  <si>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</si>
  <si>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Ківерцівський районний суд Волинської області</t>
  </si>
  <si>
    <t>45201.м. Ківерці.вул. Степана Бандери 8А</t>
  </si>
  <si>
    <t>Доручення судів України / іноземних судів</t>
  </si>
  <si>
    <t xml:space="preserve">Розглянуто справ судом присяжних </t>
  </si>
  <si>
    <t>О.К. Костюкевич</t>
  </si>
  <si>
    <t>В.О. Некритюк</t>
  </si>
  <si>
    <t>(03365)21204</t>
  </si>
  <si>
    <t>inbox@kiv.vl.court.gov.ua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</si>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</sst>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&amp;LF0C7BDD0&amp;C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193</v>
      </c>
      <c r="F6" s="103">
        <v>156</v>
      </c>
      <c r="G6" s="103">
        <v>2</v>
      </c>
      <c r="H6" s="103">
        <v>153</v>
      </c>
      <c r="I6" s="121" t="s">
        <v>208</v>
      </c>
      <c r="J6" s="103">
        <v>40</v>
      </c>
      <c r="K6" s="84">
        <v>6</v>
      </c>
      <c r="L6" s="91">
        <f>E6-F6</f>
        <v>37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1709</v>
      </c>
      <c r="F7" s="103">
        <v>1703</v>
      </c>
      <c r="G7" s="103">
        <v>1</v>
      </c>
      <c r="H7" s="103">
        <v>1706</v>
      </c>
      <c r="I7" s="103">
        <v>1562</v>
      </c>
      <c r="J7" s="103">
        <v>3</v>
      </c>
      <c r="K7" s="84">
        <v>1</v>
      </c>
      <c r="L7" s="91">
        <f>E7-F7</f>
        <v>6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129</v>
      </c>
      <c r="F9" s="103">
        <v>128</v>
      </c>
      <c r="G9" s="103"/>
      <c r="H9" s="85">
        <v>124</v>
      </c>
      <c r="I9" s="103">
        <v>101</v>
      </c>
      <c r="J9" s="103">
        <v>5</v>
      </c>
      <c r="K9" s="84"/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3</v>
      </c>
      <c r="F10" s="103">
        <v>2</v>
      </c>
      <c r="G10" s="103"/>
      <c r="H10" s="103">
        <v>1</v>
      </c>
      <c r="I10" s="103">
        <v>1</v>
      </c>
      <c r="J10" s="103">
        <v>2</v>
      </c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16</v>
      </c>
      <c r="F12" s="103">
        <v>16</v>
      </c>
      <c r="G12" s="103"/>
      <c r="H12" s="103">
        <v>16</v>
      </c>
      <c r="I12" s="103">
        <v>13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37</v>
      </c>
      <c r="F14" s="106">
        <v>37</v>
      </c>
      <c r="G14" s="106"/>
      <c r="H14" s="106">
        <v>37</v>
      </c>
      <c r="I14" s="106">
        <v>26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2087</v>
      </c>
      <c r="F16" s="84">
        <f>SUM(F6:F15)</f>
        <v>2042</v>
      </c>
      <c r="G16" s="84">
        <f>SUM(G6:G15)</f>
        <v>3</v>
      </c>
      <c r="H16" s="84">
        <f>SUM(H6:H15)</f>
        <v>2037</v>
      </c>
      <c r="I16" s="84">
        <f>SUM(I6:I15)</f>
        <v>1703</v>
      </c>
      <c r="J16" s="84">
        <f>SUM(J6:J15)</f>
        <v>50</v>
      </c>
      <c r="K16" s="84">
        <f>SUM(K6:K15)</f>
        <v>7</v>
      </c>
      <c r="L16" s="91">
        <f>E16-F16</f>
        <v>45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131</v>
      </c>
      <c r="F17" s="84">
        <v>130</v>
      </c>
      <c r="G17" s="84"/>
      <c r="H17" s="84">
        <v>130</v>
      </c>
      <c r="I17" s="84">
        <v>120</v>
      </c>
      <c r="J17" s="84">
        <v>1</v>
      </c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121</v>
      </c>
      <c r="F18" s="84">
        <v>120</v>
      </c>
      <c r="G18" s="84"/>
      <c r="H18" s="84">
        <v>120</v>
      </c>
      <c r="I18" s="84">
        <v>72</v>
      </c>
      <c r="J18" s="84">
        <v>1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>
        <v>1</v>
      </c>
      <c r="F19" s="111">
        <v>1</v>
      </c>
      <c r="G19" s="111"/>
      <c r="H19" s="111">
        <v>1</v>
      </c>
      <c r="I19" s="111">
        <v>1</v>
      </c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6</v>
      </c>
      <c r="F20" s="84">
        <v>6</v>
      </c>
      <c r="G20" s="84"/>
      <c r="H20" s="84">
        <v>5</v>
      </c>
      <c r="I20" s="84">
        <v>4</v>
      </c>
      <c r="J20" s="84">
        <v>1</v>
      </c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139</v>
      </c>
      <c r="F25" s="94">
        <v>138</v>
      </c>
      <c r="G25" s="94"/>
      <c r="H25" s="94">
        <v>136</v>
      </c>
      <c r="I25" s="94">
        <v>77</v>
      </c>
      <c r="J25" s="94">
        <v>3</v>
      </c>
      <c r="K25" s="94"/>
      <c r="L25" s="91">
        <f>E25-F25</f>
        <v>1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278</v>
      </c>
      <c r="F26" s="84">
        <v>252</v>
      </c>
      <c r="G26" s="84"/>
      <c r="H26" s="84">
        <v>267</v>
      </c>
      <c r="I26" s="84">
        <v>216</v>
      </c>
      <c r="J26" s="84">
        <v>11</v>
      </c>
      <c r="K26" s="84"/>
      <c r="L26" s="91">
        <f>E26-F26</f>
        <v>26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7</v>
      </c>
      <c r="F27" s="111">
        <v>7</v>
      </c>
      <c r="G27" s="111"/>
      <c r="H27" s="111">
        <v>7</v>
      </c>
      <c r="I27" s="111">
        <v>5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857</v>
      </c>
      <c r="F28" s="84">
        <v>845</v>
      </c>
      <c r="G28" s="84">
        <v>2</v>
      </c>
      <c r="H28" s="84">
        <v>852</v>
      </c>
      <c r="I28" s="84">
        <v>795</v>
      </c>
      <c r="J28" s="84">
        <v>5</v>
      </c>
      <c r="K28" s="84"/>
      <c r="L28" s="91">
        <f>E28-F28</f>
        <v>12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876</v>
      </c>
      <c r="F29" s="84">
        <v>804</v>
      </c>
      <c r="G29" s="84">
        <v>7</v>
      </c>
      <c r="H29" s="84">
        <v>746</v>
      </c>
      <c r="I29" s="84">
        <v>651</v>
      </c>
      <c r="J29" s="84">
        <v>130</v>
      </c>
      <c r="K29" s="84">
        <v>2</v>
      </c>
      <c r="L29" s="91">
        <f>E29-F29</f>
        <v>72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120</v>
      </c>
      <c r="F30" s="84">
        <v>120</v>
      </c>
      <c r="G30" s="84"/>
      <c r="H30" s="84">
        <v>120</v>
      </c>
      <c r="I30" s="84">
        <v>71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73</v>
      </c>
      <c r="F31" s="84">
        <v>71</v>
      </c>
      <c r="G31" s="84"/>
      <c r="H31" s="84">
        <v>70</v>
      </c>
      <c r="I31" s="84">
        <v>63</v>
      </c>
      <c r="J31" s="84">
        <v>3</v>
      </c>
      <c r="K31" s="84"/>
      <c r="L31" s="91">
        <f>E31-F31</f>
        <v>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3</v>
      </c>
      <c r="G32" s="84"/>
      <c r="H32" s="84">
        <v>3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2</v>
      </c>
      <c r="G33" s="84"/>
      <c r="H33" s="84">
        <v>1</v>
      </c>
      <c r="I33" s="84">
        <v>1</v>
      </c>
      <c r="J33" s="84">
        <v>1</v>
      </c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</v>
      </c>
      <c r="F36" s="84">
        <v>2</v>
      </c>
      <c r="G36" s="84"/>
      <c r="H36" s="84">
        <v>2</v>
      </c>
      <c r="I36" s="84">
        <v>2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37</v>
      </c>
      <c r="F37" s="84">
        <v>37</v>
      </c>
      <c r="G37" s="84"/>
      <c r="H37" s="84">
        <v>36</v>
      </c>
      <c r="I37" s="84">
        <v>28</v>
      </c>
      <c r="J37" s="84">
        <v>1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1390</v>
      </c>
      <c r="F40" s="94">
        <v>1290</v>
      </c>
      <c r="G40" s="94">
        <v>7</v>
      </c>
      <c r="H40" s="94">
        <v>1239</v>
      </c>
      <c r="I40" s="94">
        <v>969</v>
      </c>
      <c r="J40" s="94">
        <v>151</v>
      </c>
      <c r="K40" s="94">
        <v>2</v>
      </c>
      <c r="L40" s="91">
        <f>E40-F40</f>
        <v>100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699</v>
      </c>
      <c r="F41" s="84">
        <v>676</v>
      </c>
      <c r="G41" s="84"/>
      <c r="H41" s="84">
        <v>679</v>
      </c>
      <c r="I41" s="121" t="s">
        <v>208</v>
      </c>
      <c r="J41" s="84">
        <v>20</v>
      </c>
      <c r="K41" s="84"/>
      <c r="L41" s="91">
        <f>E41-F41</f>
        <v>23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</v>
      </c>
      <c r="F42" s="84">
        <v>5</v>
      </c>
      <c r="G42" s="84"/>
      <c r="H42" s="84">
        <v>5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22</v>
      </c>
      <c r="F43" s="84">
        <v>22</v>
      </c>
      <c r="G43" s="84"/>
      <c r="H43" s="84">
        <v>22</v>
      </c>
      <c r="I43" s="84">
        <v>20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722</v>
      </c>
      <c r="F45" s="84">
        <f aca="true" t="shared" si="0" ref="F45:K45">F41+F43+F44</f>
        <v>699</v>
      </c>
      <c r="G45" s="84">
        <f t="shared" si="0"/>
        <v>0</v>
      </c>
      <c r="H45" s="84">
        <f t="shared" si="0"/>
        <v>702</v>
      </c>
      <c r="I45" s="84">
        <f>I43+I44</f>
        <v>20</v>
      </c>
      <c r="J45" s="84">
        <f t="shared" si="0"/>
        <v>20</v>
      </c>
      <c r="K45" s="84">
        <f t="shared" si="0"/>
        <v>0</v>
      </c>
      <c r="L45" s="91">
        <f>E45-F45</f>
        <v>23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4338</v>
      </c>
      <c r="F46" s="84">
        <f t="shared" si="1"/>
        <v>4169</v>
      </c>
      <c r="G46" s="84">
        <f t="shared" si="1"/>
        <v>10</v>
      </c>
      <c r="H46" s="84">
        <f t="shared" si="1"/>
        <v>4114</v>
      </c>
      <c r="I46" s="84">
        <f t="shared" si="1"/>
        <v>2769</v>
      </c>
      <c r="J46" s="84">
        <f t="shared" si="1"/>
        <v>224</v>
      </c>
      <c r="K46" s="84">
        <f t="shared" si="1"/>
        <v>9</v>
      </c>
      <c r="L46" s="91">
        <f>E46-F46</f>
        <v>169</v>
      </c>
    </row>
    <row r="47" spans="1:3" ht="1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&amp;LF0C7BDD0&amp;C&amp;R2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4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25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353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17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16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26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>
        <v>1</v>
      </c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&amp;LF0C7BDD0&amp;C&amp;R3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153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134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12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5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543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17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5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41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98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91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51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97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81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369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345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901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489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21683255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8456175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>
        <v>1</v>
      </c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106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57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5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5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3983</v>
      </c>
      <c r="F58" s="109">
        <f>F59+F62+F63+F64</f>
        <v>111</v>
      </c>
      <c r="G58" s="109">
        <f>G59+G62+G63+G64</f>
        <v>12</v>
      </c>
      <c r="H58" s="109">
        <f>H59+H62+H63+H64</f>
        <v>6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2004</v>
      </c>
      <c r="F59" s="94">
        <v>21</v>
      </c>
      <c r="G59" s="94">
        <v>8</v>
      </c>
      <c r="H59" s="94">
        <v>2</v>
      </c>
      <c r="I59" s="94">
        <v>2</v>
      </c>
    </row>
    <row r="60" spans="1:9" ht="13.5" customHeight="1">
      <c r="A60" s="249" t="s">
        <v>201</v>
      </c>
      <c r="B60" s="250"/>
      <c r="C60" s="250"/>
      <c r="D60" s="251"/>
      <c r="E60" s="86">
        <v>124</v>
      </c>
      <c r="F60" s="86">
        <v>18</v>
      </c>
      <c r="G60" s="86">
        <v>8</v>
      </c>
      <c r="H60" s="86">
        <v>2</v>
      </c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>
        <v>1703</v>
      </c>
      <c r="F61" s="86">
        <v>2</v>
      </c>
      <c r="G61" s="86"/>
      <c r="H61" s="86"/>
      <c r="I61" s="86">
        <v>1</v>
      </c>
    </row>
    <row r="62" spans="1:9" ht="13.5" customHeight="1">
      <c r="A62" s="252" t="s">
        <v>30</v>
      </c>
      <c r="B62" s="252"/>
      <c r="C62" s="252"/>
      <c r="D62" s="252"/>
      <c r="E62" s="84">
        <v>135</v>
      </c>
      <c r="F62" s="84">
        <v>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1155</v>
      </c>
      <c r="F63" s="84">
        <v>76</v>
      </c>
      <c r="G63" s="84">
        <v>4</v>
      </c>
      <c r="H63" s="84">
        <v>4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689</v>
      </c>
      <c r="F64" s="84">
        <v>13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1334</v>
      </c>
      <c r="G68" s="115">
        <v>12216136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574</v>
      </c>
      <c r="G69" s="117">
        <v>8989366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760</v>
      </c>
      <c r="G70" s="117">
        <v>3226770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389</v>
      </c>
      <c r="G71" s="115">
        <v>269373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8</v>
      </c>
      <c r="G74" s="117">
        <v>89673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&amp;LF0C7BDD0&amp;C&amp;R4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4.017857142857143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14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1.3245033112582782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98.68073878627969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822.8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867.6</v>
      </c>
    </row>
    <row r="11" spans="1:4" ht="16.5" customHeight="1">
      <c r="A11" s="223" t="s">
        <v>62</v>
      </c>
      <c r="B11" s="225"/>
      <c r="C11" s="10">
        <v>9</v>
      </c>
      <c r="D11" s="84">
        <v>19</v>
      </c>
    </row>
    <row r="12" spans="1:4" ht="16.5" customHeight="1">
      <c r="A12" s="252" t="s">
        <v>103</v>
      </c>
      <c r="B12" s="252"/>
      <c r="C12" s="10">
        <v>10</v>
      </c>
      <c r="D12" s="84">
        <v>9</v>
      </c>
    </row>
    <row r="13" spans="1:4" ht="16.5" customHeight="1">
      <c r="A13" s="249" t="s">
        <v>201</v>
      </c>
      <c r="B13" s="251"/>
      <c r="C13" s="10">
        <v>11</v>
      </c>
      <c r="D13" s="94">
        <v>81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10</v>
      </c>
    </row>
    <row r="16" spans="1:4" ht="16.5" customHeight="1">
      <c r="A16" s="252" t="s">
        <v>104</v>
      </c>
      <c r="B16" s="252"/>
      <c r="C16" s="10">
        <v>14</v>
      </c>
      <c r="D16" s="84">
        <v>38</v>
      </c>
    </row>
    <row r="17" spans="1:5" ht="16.5" customHeight="1">
      <c r="A17" s="252" t="s">
        <v>108</v>
      </c>
      <c r="B17" s="252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&amp;LF0C7BDD0&amp;C&amp;R5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Наталія Фурманюк</cp:lastModifiedBy>
  <cp:lastPrinted>2021-09-02T06:14:55Z</cp:lastPrinted>
  <dcterms:created xsi:type="dcterms:W3CDTF">2004-04-20T14:33:35Z</dcterms:created>
  <dcterms:modified xsi:type="dcterms:W3CDTF">2024-02-16T06:46:20Z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F0C7BDD0</vt:lpwstr>
  </property>
  <property fmtid="{D5CDD505-2E9C-101B-9397-08002B2CF9AE}" pid="9" name="Підрозділ">
    <vt:lpwstr>Ківерцівський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