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<sst xmlns="http://schemas.openxmlformats.org/spreadsheetml/2006/main" count="188" uniqueCount="160">
  <si>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</si>
  <si>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</si>
  <si>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</si>
  <si>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</si>
  <si>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</si>
  <si>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</si>
  <si>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</si>
  <si>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</si>
  <si>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</si>
  <si>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</si>
  <si>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</si>
  <si>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</si>
  <si>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</si>
  <si>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</si>
  <si>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</si>
  <si>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</si>
  <si>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</si>
  <si>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</si>
  <si>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</si>
  <si>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</si>
  <si>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</si>
  <si>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</si>
  <si>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</si>
  <si>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</si>
  <si>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</si>
  <si>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</si>
  <si>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</si>
  <si>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</si>
  <si>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</si>
  <si>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</si>
  <si>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</si>
  <si>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</si>
  <si>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</si>
  <si>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</si>
  <si>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</si>
  <si>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</si>
  <si>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</si>
  <si>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</si>
  <si>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</si>
  <si>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</si>
  <si>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</si>
  <si>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</si>
  <si>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</si>
  <si>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</si>
  <si>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</si>
  <si>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</si>
  <si>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</si>
  <si>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</si>
  <si>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</si>
  <si>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</si>
  <si>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</si>
  <si>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</si>
  <si>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</si>
  <si>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</si>
  <si>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</si>
  <si>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</si>
  <si>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</si>
  <si>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</si>
  <si>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</si>
  <si>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</si>
  <si>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</si>
  <si>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</si>
  <si>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</si>
  <si>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</si>
  <si>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</si>
  <si>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</si>
  <si>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</si>
  <si>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</si>
  <si>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</si>
  <si>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</si>
  <si>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</si>
  <si>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</si>
  <si>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</si>
  <si>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</si>
  <si>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</si>
  <si>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</si>
  <si>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</si>
  <si>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</si>
  <si>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</si>
  <si>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</si>
  <si>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</si>
  <si>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</si>
  <si>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</si>
  <si>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</si>
  <si>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</si>
  <si>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</si>
  <si>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</si>
  <si>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</si>
  <si>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</si>
  <si>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</si>
  <si>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</si>
  <si>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</si>
  <si>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</si>
  <si>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</si>
  <si>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</si>
  <si>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</si>
  <si>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</si>
  <si>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</si>
  <si>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</si>
  <si>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</si>
  <si>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</si>
  <si>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</si>
  <si>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</si>
  <si>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</si>
  <si>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</si>
  <si>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</si>
  <si>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</si>
  <si>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</si>
  <si>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</si>
  <si>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</si>
  <si>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</si>
  <si>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</si>
  <si>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</si>
  <si>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</si>
  <si>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</si>
  <si>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</si>
  <si>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</si>
  <si>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</si>
  <si>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</si>
  <si>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</si>
  <si>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</si>
  <si>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</si>
  <si>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</si>
  <si>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</si>
  <si>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</si>
  <si>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Ківерцівський районний суд Волинської області</t>
  </si>
  <si>
    <t>45201. Волинська область.м. Ківерці</t>
  </si>
  <si>
    <t>вул. Степана Бандери</t>
  </si>
  <si>
    <t>8А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</si>
  <si>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</si>
  <si>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</si>
  <si>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</si>
  <si>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</si>
  <si>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</si>
  <si>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</si>
  <si>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</si>
  <si>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</si>
  <si>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</si>
  <si>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</si>
  <si>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</si>
  <si>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</si>
  <si>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</si>
  <si>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</si>
  <si>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</si>
  <si>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</si>
  <si>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</si>
  <si>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</si>
  <si>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</si>
  <si>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</si>
  <si>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</si>
  <si>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</si>
  <si>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</si>
  <si>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</si>
  <si>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</si>
  <si>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</si>
  <si>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О.К. Костюкевич</t>
  </si>
  <si>
    <t>Л.С. Щурук</t>
  </si>
  <si>
    <t>(03365)21640</t>
  </si>
  <si>
    <t>inbox@kiv.vl.court.gov.ua</t>
  </si>
  <si>
    <t>26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</si>
</sst>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5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5" applyNumberFormat="1" applyFont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5" applyFont="1" applyFill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24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&amp;L3BC4E039&amp;C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885</v>
      </c>
      <c r="D6" s="88">
        <f>SUM(D7,D10,D13,D14,D15,D21,D24,D25,D18,D19,D20)</f>
        <v>921899.6100000009</v>
      </c>
      <c r="E6" s="88">
        <f>SUM(E7,E10,E13,E14,E15,E21,E24,E25,E18,E19,E20)</f>
        <v>723</v>
      </c>
      <c r="F6" s="88">
        <f>SUM(F7,F10,F13,F14,F15,F21,F24,F25,F18,F19,F20)</f>
        <v>801584.020000001</v>
      </c>
      <c r="G6" s="88">
        <f>SUM(G7,G10,G13,G14,G15,G21,G24,G25,G18,G19,G20)</f>
        <v>7</v>
      </c>
      <c r="H6" s="88">
        <f>SUM(H7,H10,H13,H14,H15,H21,H24,H25,H18,H19,H20)</f>
        <v>4629.5</v>
      </c>
      <c r="I6" s="88">
        <f>SUM(I7,I10,I13,I14,I15,I21,I24,I25,I18,I19,I20)</f>
        <v>96</v>
      </c>
      <c r="J6" s="88">
        <f>SUM(J7,J10,J13,J14,J15,J21,J24,J25,J18,J19,J20)</f>
        <v>94109.87999999999</v>
      </c>
      <c r="K6" s="88">
        <f>SUM(K7,K10,K13,K14,K15,K21,K24,K25,K18,K19,K20)</f>
        <v>127</v>
      </c>
      <c r="L6" s="88">
        <f>SUM(L7,L10,L13,L14,L15,L21,L24,L25,L18,L19,L20)</f>
        <v>147568.43</v>
      </c>
    </row>
    <row r="7" spans="1:12" ht="12.75" customHeight="1">
      <c r="A7" s="86">
        <v>2</v>
      </c>
      <c r="B7" s="89" t="s">
        <v>68</v>
      </c>
      <c r="C7" s="90">
        <v>366</v>
      </c>
      <c r="D7" s="90">
        <v>543919.260000001</v>
      </c>
      <c r="E7" s="90">
        <v>244</v>
      </c>
      <c r="F7" s="90">
        <v>419601.580000001</v>
      </c>
      <c r="G7" s="90">
        <v>1</v>
      </c>
      <c r="H7" s="90">
        <v>454</v>
      </c>
      <c r="I7" s="90">
        <v>77</v>
      </c>
      <c r="J7" s="90">
        <v>86730.18</v>
      </c>
      <c r="K7" s="90">
        <v>91</v>
      </c>
      <c r="L7" s="90">
        <v>114074.93</v>
      </c>
    </row>
    <row r="8" spans="1:12" ht="12.75">
      <c r="A8" s="86">
        <v>3</v>
      </c>
      <c r="B8" s="91" t="s">
        <v>69</v>
      </c>
      <c r="C8" s="90">
        <v>62</v>
      </c>
      <c r="D8" s="90">
        <v>161448.92</v>
      </c>
      <c r="E8" s="90">
        <v>55</v>
      </c>
      <c r="F8" s="90">
        <v>152734.07</v>
      </c>
      <c r="G8" s="90"/>
      <c r="H8" s="90"/>
      <c r="I8" s="90">
        <v>2</v>
      </c>
      <c r="J8" s="90">
        <v>2245.28</v>
      </c>
      <c r="K8" s="90">
        <v>7</v>
      </c>
      <c r="L8" s="90">
        <v>17367</v>
      </c>
    </row>
    <row r="9" spans="1:12" ht="12.75">
      <c r="A9" s="86">
        <v>4</v>
      </c>
      <c r="B9" s="91" t="s">
        <v>70</v>
      </c>
      <c r="C9" s="90">
        <v>304</v>
      </c>
      <c r="D9" s="90">
        <v>382470.340000001</v>
      </c>
      <c r="E9" s="90">
        <v>189</v>
      </c>
      <c r="F9" s="90">
        <v>266867.51</v>
      </c>
      <c r="G9" s="90">
        <v>1</v>
      </c>
      <c r="H9" s="90">
        <v>454</v>
      </c>
      <c r="I9" s="90">
        <v>75</v>
      </c>
      <c r="J9" s="90">
        <v>84484.9</v>
      </c>
      <c r="K9" s="90">
        <v>84</v>
      </c>
      <c r="L9" s="90">
        <v>96707.9299999999</v>
      </c>
    </row>
    <row r="10" spans="1:12" ht="12.75">
      <c r="A10" s="86">
        <v>5</v>
      </c>
      <c r="B10" s="89" t="s">
        <v>71</v>
      </c>
      <c r="C10" s="90">
        <v>151</v>
      </c>
      <c r="D10" s="90">
        <v>167715.6</v>
      </c>
      <c r="E10" s="90">
        <v>133</v>
      </c>
      <c r="F10" s="90">
        <v>177845.38</v>
      </c>
      <c r="G10" s="90">
        <v>6</v>
      </c>
      <c r="H10" s="90">
        <v>4175.5</v>
      </c>
      <c r="I10" s="90">
        <v>4</v>
      </c>
      <c r="J10" s="90">
        <v>3658.2</v>
      </c>
      <c r="K10" s="90">
        <v>14</v>
      </c>
      <c r="L10" s="90">
        <v>25802.4</v>
      </c>
    </row>
    <row r="11" spans="1:12" ht="12.75">
      <c r="A11" s="86">
        <v>6</v>
      </c>
      <c r="B11" s="91" t="s">
        <v>72</v>
      </c>
      <c r="C11" s="90">
        <v>12</v>
      </c>
      <c r="D11" s="90">
        <v>29772</v>
      </c>
      <c r="E11" s="90">
        <v>4</v>
      </c>
      <c r="F11" s="90">
        <v>37215</v>
      </c>
      <c r="G11" s="90"/>
      <c r="H11" s="90"/>
      <c r="I11" s="90">
        <v>1</v>
      </c>
      <c r="J11" s="90">
        <v>681</v>
      </c>
      <c r="K11" s="90">
        <v>8</v>
      </c>
      <c r="L11" s="90">
        <v>19848</v>
      </c>
    </row>
    <row r="12" spans="1:12" ht="12.75">
      <c r="A12" s="86">
        <v>7</v>
      </c>
      <c r="B12" s="91" t="s">
        <v>73</v>
      </c>
      <c r="C12" s="90">
        <v>139</v>
      </c>
      <c r="D12" s="90">
        <v>137943.6</v>
      </c>
      <c r="E12" s="90">
        <v>129</v>
      </c>
      <c r="F12" s="90">
        <v>140630.38</v>
      </c>
      <c r="G12" s="90">
        <v>6</v>
      </c>
      <c r="H12" s="90">
        <v>4175.5</v>
      </c>
      <c r="I12" s="90">
        <v>3</v>
      </c>
      <c r="J12" s="90">
        <v>2977.2</v>
      </c>
      <c r="K12" s="90">
        <v>6</v>
      </c>
      <c r="L12" s="90">
        <v>5954.4</v>
      </c>
    </row>
    <row r="13" spans="1:12" ht="12.75">
      <c r="A13" s="86">
        <v>8</v>
      </c>
      <c r="B13" s="89" t="s">
        <v>18</v>
      </c>
      <c r="C13" s="90">
        <v>128</v>
      </c>
      <c r="D13" s="90">
        <v>127027.2</v>
      </c>
      <c r="E13" s="90">
        <v>127</v>
      </c>
      <c r="F13" s="90">
        <v>125998.8</v>
      </c>
      <c r="G13" s="90"/>
      <c r="H13" s="90"/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88</v>
      </c>
      <c r="D15" s="90">
        <v>44409.9</v>
      </c>
      <c r="E15" s="90">
        <v>82</v>
      </c>
      <c r="F15" s="90">
        <v>43596.01</v>
      </c>
      <c r="G15" s="90"/>
      <c r="H15" s="90"/>
      <c r="I15" s="90"/>
      <c r="J15" s="90"/>
      <c r="K15" s="90">
        <v>6</v>
      </c>
      <c r="L15" s="90">
        <v>2977.2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87</v>
      </c>
      <c r="D17" s="90">
        <v>43169.4</v>
      </c>
      <c r="E17" s="90">
        <v>81</v>
      </c>
      <c r="F17" s="90">
        <v>42355.51</v>
      </c>
      <c r="G17" s="90"/>
      <c r="H17" s="90"/>
      <c r="I17" s="90"/>
      <c r="J17" s="90"/>
      <c r="K17" s="90">
        <v>6</v>
      </c>
      <c r="L17" s="90">
        <v>2977.2</v>
      </c>
    </row>
    <row r="18" spans="1:12" ht="12.75">
      <c r="A18" s="86">
        <v>13</v>
      </c>
      <c r="B18" s="92" t="s">
        <v>93</v>
      </c>
      <c r="C18" s="90">
        <v>147</v>
      </c>
      <c r="D18" s="90">
        <v>36470.6999999999</v>
      </c>
      <c r="E18" s="90">
        <v>132</v>
      </c>
      <c r="F18" s="90">
        <v>33177.6999999999</v>
      </c>
      <c r="G18" s="90"/>
      <c r="H18" s="90"/>
      <c r="I18" s="90">
        <v>15</v>
      </c>
      <c r="J18" s="90">
        <v>3721.5</v>
      </c>
      <c r="K18" s="90">
        <v>15</v>
      </c>
      <c r="L18" s="90">
        <v>3721.5</v>
      </c>
    </row>
    <row r="19" spans="1:12" ht="12.75">
      <c r="A19" s="86">
        <v>14</v>
      </c>
      <c r="B19" s="92" t="s">
        <v>94</v>
      </c>
      <c r="C19" s="90">
        <v>3</v>
      </c>
      <c r="D19" s="90">
        <v>372.15</v>
      </c>
      <c r="E19" s="90">
        <v>3</v>
      </c>
      <c r="F19" s="90">
        <v>372.15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>
        <v>1</v>
      </c>
      <c r="D20" s="90">
        <v>496.2</v>
      </c>
      <c r="E20" s="90">
        <v>1</v>
      </c>
      <c r="F20" s="90">
        <v>496.2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1</v>
      </c>
      <c r="D24" s="90">
        <v>1488.6</v>
      </c>
      <c r="E24" s="90">
        <v>1</v>
      </c>
      <c r="F24" s="90">
        <v>496.2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24</v>
      </c>
      <c r="D39" s="88">
        <f>SUM(D40,D47,D48,D49)</f>
        <v>23569.5</v>
      </c>
      <c r="E39" s="88">
        <f>SUM(E40,E47,E48,E49)</f>
        <v>23</v>
      </c>
      <c r="F39" s="88">
        <f>SUM(F40,F47,F48,F49)</f>
        <v>12861.4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23</v>
      </c>
      <c r="D40" s="90">
        <f>SUM(D41,D44)</f>
        <v>22825.2</v>
      </c>
      <c r="E40" s="90">
        <f>SUM(E41,E44)</f>
        <v>22</v>
      </c>
      <c r="F40" s="90">
        <f>SUM(F41,F44)</f>
        <v>12341.4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23</v>
      </c>
      <c r="D44" s="90">
        <v>22825.2</v>
      </c>
      <c r="E44" s="90">
        <v>22</v>
      </c>
      <c r="F44" s="90">
        <v>12341.4</v>
      </c>
      <c r="G44" s="90"/>
      <c r="H44" s="90"/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23</v>
      </c>
      <c r="D46" s="90">
        <v>22825.2</v>
      </c>
      <c r="E46" s="90">
        <v>22</v>
      </c>
      <c r="F46" s="90">
        <v>12341.4</v>
      </c>
      <c r="G46" s="90"/>
      <c r="H46" s="90"/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1</v>
      </c>
      <c r="D49" s="90">
        <v>744.3</v>
      </c>
      <c r="E49" s="90">
        <v>1</v>
      </c>
      <c r="F49" s="90">
        <v>520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56</v>
      </c>
      <c r="D50" s="88">
        <f>SUM(D51:D54)</f>
        <v>2805.96</v>
      </c>
      <c r="E50" s="88">
        <f>SUM(E51:E54)</f>
        <v>56</v>
      </c>
      <c r="F50" s="88">
        <f>SUM(F51:F54)</f>
        <v>2830.94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27</v>
      </c>
      <c r="D51" s="90">
        <v>498.63</v>
      </c>
      <c r="E51" s="90">
        <v>27</v>
      </c>
      <c r="F51" s="90">
        <v>507.44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26</v>
      </c>
      <c r="D52" s="90">
        <v>2232.9</v>
      </c>
      <c r="E52" s="90">
        <v>26</v>
      </c>
      <c r="F52" s="90">
        <v>2249.97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3</v>
      </c>
      <c r="D54" s="90">
        <v>74.43</v>
      </c>
      <c r="E54" s="90">
        <v>3</v>
      </c>
      <c r="F54" s="90">
        <v>73.53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409</v>
      </c>
      <c r="D55" s="88">
        <v>202945.800000001</v>
      </c>
      <c r="E55" s="88">
        <v>169</v>
      </c>
      <c r="F55" s="88">
        <v>83817.9999999997</v>
      </c>
      <c r="G55" s="88"/>
      <c r="H55" s="88"/>
      <c r="I55" s="88">
        <v>396</v>
      </c>
      <c r="J55" s="88">
        <v>196504.000000001</v>
      </c>
      <c r="K55" s="88">
        <v>13</v>
      </c>
      <c r="L55" s="88">
        <v>6450.6</v>
      </c>
    </row>
    <row r="56" spans="1:12" ht="19.5" customHeight="1">
      <c r="A56" s="86">
        <v>51</v>
      </c>
      <c r="B56" s="95" t="s">
        <v>129</v>
      </c>
      <c r="C56" s="88">
        <f>SUM(C6,C28,C39,C50,C55)</f>
        <v>1374</v>
      </c>
      <c r="D56" s="88">
        <f>SUM(D6,D28,D39,D50,D55)</f>
        <v>1151220.870000002</v>
      </c>
      <c r="E56" s="88">
        <f>SUM(E6,E28,E39,E50,E55)</f>
        <v>971</v>
      </c>
      <c r="F56" s="88">
        <f>SUM(F6,F28,F39,F50,F55)</f>
        <v>901094.3600000006</v>
      </c>
      <c r="G56" s="88">
        <f>SUM(G6,G28,G39,G50,G55)</f>
        <v>7</v>
      </c>
      <c r="H56" s="88">
        <f>SUM(H6,H28,H39,H50,H55)</f>
        <v>4629.5</v>
      </c>
      <c r="I56" s="88">
        <f>SUM(I6,I28,I39,I50,I55)</f>
        <v>492</v>
      </c>
      <c r="J56" s="88">
        <f>SUM(J6,J28,J39,J50,J55)</f>
        <v>290613.880000001</v>
      </c>
      <c r="K56" s="88">
        <f>SUM(K6,K28,K39,K50,K55)</f>
        <v>141</v>
      </c>
      <c r="L56" s="88">
        <f>SUM(L6,L28,L39,L50,L55)</f>
        <v>155011.43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&amp;L3BC4E039&amp;CФорма № 10, Підрозділ: Ківерцівський районний суд Волинської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141</v>
      </c>
      <c r="G5" s="97">
        <f>SUM(G6:G26)</f>
        <v>155011.43000000005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6</v>
      </c>
      <c r="G6" s="99">
        <v>6550.89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91</v>
      </c>
      <c r="G8" s="99">
        <v>85842.6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>
        <v>4</v>
      </c>
      <c r="G10" s="99">
        <v>1984.8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>
        <v>5</v>
      </c>
      <c r="G11" s="99">
        <v>8532.14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>
        <v>10</v>
      </c>
      <c r="G12" s="99">
        <v>22825.2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>
        <v>1</v>
      </c>
      <c r="G13" s="99">
        <v>992.4</v>
      </c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10</v>
      </c>
      <c r="G14" s="99">
        <v>7939.2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>
        <v>1</v>
      </c>
      <c r="G15" s="99">
        <v>496.2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>
        <v>6</v>
      </c>
      <c r="G17" s="99">
        <v>2977.2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>
        <v>6</v>
      </c>
      <c r="G18" s="99">
        <v>16374.6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>
        <v>1</v>
      </c>
      <c r="G24" s="99">
        <v>496.2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157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154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&amp;L3BC4E039&amp;CФорма № 10, Підрозділ: Ківерцівський районний суд Волинської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2023-04-19T06:32:16Z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10_00158_4.2022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3BC4E039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